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3"/>
  <workbookPr defaultThemeVersion="124226"/>
  <mc:AlternateContent xmlns:mc="http://schemas.openxmlformats.org/markup-compatibility/2006">
    <mc:Choice Requires="x15">
      <x15ac:absPath xmlns:x15ac="http://schemas.microsoft.com/office/spreadsheetml/2010/11/ac" url="/Volumes/WVCANSharedFolder/Projects/Billing/"/>
    </mc:Choice>
  </mc:AlternateContent>
  <xr:revisionPtr revIDLastSave="0" documentId="10_ncr:8100000_{0751FDB5-4B21-DB40-B3DC-D106375D86AA}" xr6:coauthVersionLast="34" xr6:coauthVersionMax="34" xr10:uidLastSave="{00000000-0000-0000-0000-000000000000}"/>
  <bookViews>
    <workbookView xWindow="0" yWindow="460" windowWidth="28800" windowHeight="15940" activeTab="2" xr2:uid="{00000000-000D-0000-FFFF-FFFF00000000}"/>
  </bookViews>
  <sheets>
    <sheet name="INSTRUCTIONS" sheetId="5" r:id="rId1"/>
    <sheet name="Insurance Usage Information" sheetId="4" r:id="rId2"/>
    <sheet name="Start-up Costs" sheetId="1" r:id="rId3"/>
    <sheet name="Annual Expense Preliminary Info" sheetId="2" r:id="rId4"/>
    <sheet name="Therapy Program Annual Expenses" sheetId="3" r:id="rId5"/>
  </sheets>
  <calcPr calcId="162913"/>
</workbook>
</file>

<file path=xl/calcChain.xml><?xml version="1.0" encoding="utf-8"?>
<calcChain xmlns="http://schemas.openxmlformats.org/spreadsheetml/2006/main">
  <c r="L16" i="3" l="1"/>
  <c r="L15" i="3"/>
  <c r="L17" i="3"/>
  <c r="L18" i="3"/>
  <c r="L19" i="3"/>
  <c r="G6" i="3"/>
  <c r="G5" i="3"/>
  <c r="G4" i="3"/>
  <c r="G3" i="3"/>
  <c r="D10" i="2"/>
  <c r="D27" i="2" s="1"/>
  <c r="L28" i="3" s="1"/>
  <c r="L21" i="3"/>
  <c r="L20" i="3"/>
  <c r="L14" i="3"/>
  <c r="I13" i="3"/>
  <c r="L13" i="3" s="1"/>
  <c r="I12" i="3"/>
  <c r="L12" i="3" s="1"/>
  <c r="K7" i="3"/>
  <c r="K6" i="3"/>
  <c r="K5" i="3"/>
  <c r="K4" i="3"/>
  <c r="K3" i="3"/>
  <c r="F4" i="3"/>
  <c r="H4" i="3" s="1"/>
  <c r="F5" i="3"/>
  <c r="H5" i="3" s="1"/>
  <c r="F6" i="3"/>
  <c r="I6" i="3" s="1"/>
  <c r="F7" i="3"/>
  <c r="I7" i="3" s="1"/>
  <c r="F3" i="3"/>
  <c r="I3" i="3" s="1"/>
  <c r="D18" i="2" l="1"/>
  <c r="D22" i="2"/>
  <c r="J7" i="3"/>
  <c r="L7" i="3" s="1"/>
  <c r="H7" i="3"/>
  <c r="D19" i="2"/>
  <c r="D25" i="2"/>
  <c r="L26" i="3" s="1"/>
  <c r="D16" i="2"/>
  <c r="L22" i="3" s="1"/>
  <c r="D20" i="2"/>
  <c r="D26" i="2"/>
  <c r="L27" i="3" s="1"/>
  <c r="D17" i="2"/>
  <c r="L23" i="3" s="1"/>
  <c r="D21" i="2"/>
  <c r="L25" i="3" s="1"/>
  <c r="H3" i="3"/>
  <c r="L3" i="3" s="1"/>
  <c r="J3" i="3"/>
  <c r="I5" i="3"/>
  <c r="I4" i="3"/>
  <c r="J5" i="3"/>
  <c r="J4" i="3"/>
  <c r="J6" i="3"/>
  <c r="H6" i="3"/>
  <c r="L24" i="3" l="1"/>
  <c r="L29" i="3" s="1"/>
  <c r="L5" i="3"/>
  <c r="L6" i="3"/>
  <c r="L4" i="3"/>
  <c r="L8" i="3" l="1"/>
  <c r="L31" i="3" l="1"/>
  <c r="L33" i="3" s="1"/>
  <c r="L36" i="3" s="1"/>
  <c r="L37" i="3" l="1"/>
</calcChain>
</file>

<file path=xl/sharedStrings.xml><?xml version="1.0" encoding="utf-8"?>
<sst xmlns="http://schemas.openxmlformats.org/spreadsheetml/2006/main" count="91" uniqueCount="84">
  <si>
    <t>Total Employees - Full Time Equivalent (FTE)</t>
  </si>
  <si>
    <t xml:space="preserve">Rent </t>
  </si>
  <si>
    <t>Utilities (Electric - Water - Gas)</t>
  </si>
  <si>
    <t>Janitorial</t>
  </si>
  <si>
    <t>Parking</t>
  </si>
  <si>
    <t>Other Facility-Related Expenses</t>
  </si>
  <si>
    <t>Land-line phone system</t>
  </si>
  <si>
    <t>Facility Internet Service</t>
  </si>
  <si>
    <t>Workers' Comp Rate (%)</t>
  </si>
  <si>
    <t>Monthly per person for Health Insurance</t>
  </si>
  <si>
    <t>Monthly per person for Dental, Vision &amp; Other Ins.</t>
  </si>
  <si>
    <t>Other Fringe Benefit (monthly per person)</t>
  </si>
  <si>
    <t>Therapy Program Rooms - Total Square Footage</t>
  </si>
  <si>
    <t>Casualty &amp; General Liability Insurance</t>
  </si>
  <si>
    <t>Association Memberships</t>
  </si>
  <si>
    <t>Credential</t>
  </si>
  <si>
    <t>Hourly Rate</t>
  </si>
  <si>
    <t>FICA</t>
  </si>
  <si>
    <t>SUTA</t>
  </si>
  <si>
    <t>Workers' Comp</t>
  </si>
  <si>
    <t>Other</t>
  </si>
  <si>
    <t>PERSONNEL - THERAPISTS &amp; SUPPORT STAFF</t>
  </si>
  <si>
    <t>Per Person</t>
  </si>
  <si>
    <t>Professional Memberships</t>
  </si>
  <si>
    <t>Reference Materials &amp; Software</t>
  </si>
  <si>
    <t>TOTAL OPERATIONAL COSTS</t>
  </si>
  <si>
    <t>10% Indirect Costs</t>
  </si>
  <si>
    <t>GRAND TOTAL</t>
  </si>
  <si>
    <t>Prorated Rent</t>
  </si>
  <si>
    <t>Prorated Utilities</t>
  </si>
  <si>
    <t>Prorated Phone &amp; Internet</t>
  </si>
  <si>
    <t>Prorated Facility Expenses</t>
  </si>
  <si>
    <t>Prorated Insurance Expense</t>
  </si>
  <si>
    <t>Prorated Membership Expenses</t>
  </si>
  <si>
    <t>State Unemployment Tax Rate (%)</t>
  </si>
  <si>
    <t>Total Annual Cost</t>
  </si>
  <si>
    <t>Annual Total</t>
  </si>
  <si>
    <t>TOTALS</t>
  </si>
  <si>
    <r>
      <rPr>
        <b/>
        <sz val="14"/>
        <color theme="1"/>
        <rFont val="Calibri"/>
        <family val="2"/>
        <scheme val="minor"/>
      </rPr>
      <t xml:space="preserve">Office Supplies </t>
    </r>
    <r>
      <rPr>
        <sz val="14"/>
        <color theme="1"/>
        <rFont val="Calibri"/>
        <family val="2"/>
        <scheme val="minor"/>
      </rPr>
      <t>(postage, copies, printing, paper, pens, other supplies)</t>
    </r>
  </si>
  <si>
    <r>
      <rPr>
        <b/>
        <sz val="14"/>
        <color theme="1"/>
        <rFont val="Calibri"/>
        <family val="2"/>
        <scheme val="minor"/>
      </rPr>
      <t>Professional Liability Insurance</t>
    </r>
    <r>
      <rPr>
        <sz val="14"/>
        <color theme="1"/>
        <rFont val="Calibri"/>
        <family val="2"/>
        <scheme val="minor"/>
      </rPr>
      <t xml:space="preserve"> (annually)</t>
    </r>
  </si>
  <si>
    <r>
      <t>Cell Phone Allowance</t>
    </r>
    <r>
      <rPr>
        <sz val="14"/>
        <color theme="1"/>
        <rFont val="Calibri"/>
        <family val="2"/>
        <scheme val="minor"/>
      </rPr>
      <t xml:space="preserve"> (per month)</t>
    </r>
  </si>
  <si>
    <r>
      <t>Training</t>
    </r>
    <r>
      <rPr>
        <sz val="14"/>
        <color theme="1"/>
        <rFont val="Calibri"/>
        <family val="2"/>
        <scheme val="minor"/>
      </rPr>
      <t xml:space="preserve"> (Conferences and Trainings)</t>
    </r>
  </si>
  <si>
    <r>
      <t>Travel</t>
    </r>
    <r>
      <rPr>
        <sz val="14"/>
        <color theme="1"/>
        <rFont val="Calibri"/>
        <family val="2"/>
        <scheme val="minor"/>
      </rPr>
      <t xml:space="preserve"> (Meals, Lodging, Airfare, Tolls, Mileage)</t>
    </r>
  </si>
  <si>
    <t>Other Expenses</t>
  </si>
  <si>
    <t>ANNUAL FULL-CENTER EXPENSES</t>
  </si>
  <si>
    <t>MONTHLY FULL-CENTER EXPENSES</t>
  </si>
  <si>
    <t>Other Non-Program Related Expenses</t>
  </si>
  <si>
    <t>Pro-rated</t>
  </si>
  <si>
    <t>Prorated Other Expenses</t>
  </si>
  <si>
    <r>
      <rPr>
        <b/>
        <sz val="14"/>
        <color theme="1"/>
        <rFont val="Calibri"/>
        <family val="2"/>
        <scheme val="minor"/>
      </rPr>
      <t>Supervisory Support</t>
    </r>
    <r>
      <rPr>
        <sz val="14"/>
        <color theme="1"/>
        <rFont val="Calibri"/>
        <family val="2"/>
        <scheme val="minor"/>
      </rPr>
      <t xml:space="preserve"> (minimum $2,100/year per FTE)</t>
    </r>
  </si>
  <si>
    <r>
      <rPr>
        <b/>
        <sz val="14"/>
        <color theme="1"/>
        <rFont val="Calibri"/>
        <family val="2"/>
        <scheme val="minor"/>
      </rPr>
      <t>Administrative Services</t>
    </r>
    <r>
      <rPr>
        <sz val="14"/>
        <color theme="1"/>
        <rFont val="Calibri"/>
        <family val="2"/>
        <scheme val="minor"/>
      </rPr>
      <t xml:space="preserve"> (minimum $1,000/year per FTE)</t>
    </r>
  </si>
  <si>
    <t xml:space="preserve">Avg. Per Day Per FTE </t>
  </si>
  <si>
    <t>Total Program Therapy-Providing Employees (FTE)</t>
  </si>
  <si>
    <t>Total number of one-hour reimubrsed therapy sessions needed per month to break even for the year (@ Medicaid rates, less 10% admin. costs)</t>
  </si>
  <si>
    <t>Annual Hours Worked (2080 = Full Time)</t>
  </si>
  <si>
    <t>*May differ for part-time employees</t>
  </si>
  <si>
    <r>
      <t>Fringe Benefits</t>
    </r>
    <r>
      <rPr>
        <b/>
        <sz val="12"/>
        <color rgb="FFC00000"/>
        <rFont val="Calibri"/>
        <family val="2"/>
        <scheme val="minor"/>
      </rPr>
      <t>*</t>
    </r>
  </si>
  <si>
    <t>Equipment (Computers, phones, monitors, other)</t>
  </si>
  <si>
    <t>Building Alterations (Confidential spaces for single and group meetings, etc.)</t>
  </si>
  <si>
    <t>Employee Costs for Start-up Involvement (Administrative &amp; Supervisory)</t>
  </si>
  <si>
    <t>Estimated Start-up Costs to be Considered</t>
  </si>
  <si>
    <t>Amount</t>
  </si>
  <si>
    <t>Date</t>
  </si>
  <si>
    <t>Service Provided</t>
  </si>
  <si>
    <t>Insurance Carrier</t>
  </si>
  <si>
    <t>Billable Hours</t>
  </si>
  <si>
    <t>Credential of Provider</t>
  </si>
  <si>
    <t>Reimbursement Rate</t>
  </si>
  <si>
    <t>Credentialing, if needed ($2,500 per person)</t>
  </si>
  <si>
    <t>Hiring of New Mental Health Providers (if applicable)</t>
  </si>
  <si>
    <t xml:space="preserve">Training of New Mental Health Providers (if applicable) </t>
  </si>
  <si>
    <t>Insurance Usage Information</t>
  </si>
  <si>
    <t>Start-up Costs</t>
  </si>
  <si>
    <t>n/a</t>
  </si>
  <si>
    <t>Number of Employees</t>
  </si>
  <si>
    <t>Title/Name</t>
  </si>
  <si>
    <t>Annual Expense Preliminary Info</t>
  </si>
  <si>
    <t>Therapy Program Annual Expenses</t>
  </si>
  <si>
    <r>
      <t xml:space="preserve">Track CAC client insurance information on this sheet for </t>
    </r>
    <r>
      <rPr>
        <sz val="14"/>
        <color rgb="FFFF0000"/>
        <rFont val="Calibri (Body)_x0000_"/>
      </rPr>
      <t>TIME PERIOD</t>
    </r>
    <r>
      <rPr>
        <sz val="14"/>
        <color theme="1"/>
        <rFont val="Calibri"/>
        <family val="2"/>
        <scheme val="minor"/>
      </rPr>
      <t>. This info will help you determine the most common insurance providers used by children and caregivers served at your CAC, and therefore which providers to persue credentialing with. Additionally, this will help you identify the current levels of billable hours and service volume as you consider the implementation of billing at your program.</t>
    </r>
  </si>
  <si>
    <t>These are one-time costs a CAC will likely incur before billing begins, but would not be factored into the annual therapy program costs. WVCAN recommends pursuing grant funds to cover these costs if you choose to implement billing.</t>
  </si>
  <si>
    <t>Information entered on this sheet will factor into calculations for your CAC's annual expenses for a therapy program. This information auto-fills into the sheet that runs the calculation of annual expenses, as well as the billable hours needed for the CAC to break even. Please fill in all yellow boxes, and move on to the next tab - "Therapy Program Annual Expenses."</t>
  </si>
  <si>
    <t>This sheet will calculate the annual expense of running an on-site therapy program at your CAC (not considering the setup costs), as well as the number of therapy hours billed to insurance for the CAC to break even. Some information is automatically carried over from the previous tab, "Annual Expense Preliminary Info." Please fill in the cells highlighted in yellow.</t>
  </si>
  <si>
    <t>Facility Total Square Footage (inlcuding Therapy)</t>
  </si>
  <si>
    <t>Furniture (Desks, filing cabinets, chairs, rugs, wall hangings, curtains,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</si>
</sst>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9">
    <font>
      <sz val="12"/>
      <color theme="1"/>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sz val="12"/>
      <color rgb="FFC00000"/>
      <name val="Calibri"/>
      <family val="2"/>
      <scheme val="minor"/>
    </font>
    <font>
      <b/>
      <sz val="12"/>
      <color rgb="FFC00000"/>
      <name val="Calibri"/>
      <family val="2"/>
      <scheme val="minor"/>
    </font>
    <font>
      <sz val="14"/>
      <color rgb="FFFF0000"/>
      <name val="Calibri (Body)_x0000_"/>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7"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top style="medium">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61">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wrapText="1"/>
    </xf>
    <xf numFmtId="49" fontId="1" fillId="0" borderId="0" xfId="0" applyNumberFormat="1" applyFont="1" applyAlignment="1">
      <alignment horizontal="center" wrapText="1"/>
    </xf>
    <xf numFmtId="0" fontId="1" fillId="0" borderId="0" xfId="0" applyFont="1" applyFill="1"/>
    <xf numFmtId="0" fontId="0" fillId="0" borderId="2" xfId="0" applyBorder="1"/>
    <xf numFmtId="0" fontId="1" fillId="0" borderId="2" xfId="0" applyFont="1" applyBorder="1"/>
    <xf numFmtId="4" fontId="0" fillId="0" borderId="1" xfId="0" applyNumberFormat="1" applyFill="1" applyBorder="1" applyAlignment="1">
      <alignment horizontal="right"/>
    </xf>
    <xf numFmtId="4" fontId="0" fillId="0" borderId="0" xfId="0" applyNumberFormat="1" applyAlignment="1">
      <alignment horizontal="right"/>
    </xf>
    <xf numFmtId="4" fontId="0" fillId="0" borderId="3" xfId="0" applyNumberFormat="1" applyFill="1" applyBorder="1" applyAlignment="1">
      <alignment horizontal="right"/>
    </xf>
    <xf numFmtId="4" fontId="0" fillId="0" borderId="2" xfId="0" applyNumberFormat="1" applyBorder="1" applyAlignment="1">
      <alignment horizontal="right"/>
    </xf>
    <xf numFmtId="4" fontId="1" fillId="0" borderId="0" xfId="0" applyNumberFormat="1" applyFont="1" applyAlignment="1">
      <alignment horizontal="right"/>
    </xf>
    <xf numFmtId="4" fontId="1" fillId="0" borderId="2" xfId="0" applyNumberFormat="1" applyFont="1" applyBorder="1" applyAlignment="1">
      <alignment horizontal="right"/>
    </xf>
    <xf numFmtId="164" fontId="1" fillId="0" borderId="0" xfId="0" applyNumberFormat="1" applyFont="1"/>
    <xf numFmtId="4" fontId="0" fillId="0" borderId="0" xfId="0" applyNumberFormat="1"/>
    <xf numFmtId="164" fontId="1" fillId="0" borderId="0" xfId="0" applyNumberFormat="1" applyFont="1" applyAlignment="1">
      <alignment horizontal="right"/>
    </xf>
    <xf numFmtId="164" fontId="3" fillId="3" borderId="5" xfId="0" applyNumberFormat="1" applyFont="1" applyFill="1" applyBorder="1" applyAlignment="1">
      <alignment horizontal="right"/>
    </xf>
    <xf numFmtId="0" fontId="1" fillId="3" borderId="5" xfId="0" applyFont="1" applyFill="1" applyBorder="1"/>
    <xf numFmtId="0" fontId="4" fillId="3" borderId="5" xfId="0" applyFont="1" applyFill="1" applyBorder="1"/>
    <xf numFmtId="4" fontId="1" fillId="3" borderId="5" xfId="0" applyNumberFormat="1" applyFont="1" applyFill="1" applyBorder="1" applyAlignment="1">
      <alignment horizontal="right"/>
    </xf>
    <xf numFmtId="0" fontId="3" fillId="4" borderId="6" xfId="0" applyFont="1" applyFill="1" applyBorder="1"/>
    <xf numFmtId="3" fontId="5" fillId="4" borderId="6" xfId="0" applyNumberFormat="1" applyFont="1" applyFill="1" applyBorder="1"/>
    <xf numFmtId="4" fontId="0" fillId="0" borderId="0" xfId="0" applyNumberFormat="1" applyFill="1" applyAlignment="1">
      <alignment horizontal="right"/>
    </xf>
    <xf numFmtId="2" fontId="3" fillId="0" borderId="0" xfId="0" applyNumberFormat="1" applyFont="1"/>
    <xf numFmtId="0" fontId="0" fillId="0" borderId="0" xfId="0" applyAlignment="1"/>
    <xf numFmtId="0" fontId="6" fillId="0" borderId="0" xfId="0" applyFont="1"/>
    <xf numFmtId="0" fontId="2" fillId="0" borderId="0" xfId="0" applyFont="1"/>
    <xf numFmtId="0" fontId="4" fillId="0" borderId="0" xfId="0" applyFont="1"/>
    <xf numFmtId="164" fontId="0" fillId="0" borderId="0" xfId="0" applyNumberFormat="1" applyAlignment="1">
      <alignment horizontal="right"/>
    </xf>
    <xf numFmtId="0" fontId="3" fillId="0" borderId="0" xfId="0" applyFont="1" applyAlignment="1">
      <alignment horizontal="center"/>
    </xf>
    <xf numFmtId="164" fontId="3" fillId="0" borderId="0" xfId="0" applyNumberFormat="1" applyFont="1" applyAlignment="1">
      <alignment horizontal="center"/>
    </xf>
    <xf numFmtId="43" fontId="3" fillId="0" borderId="0" xfId="0" applyNumberFormat="1" applyFont="1" applyAlignment="1"/>
    <xf numFmtId="43" fontId="0" fillId="0" borderId="0" xfId="0" applyNumberFormat="1" applyAlignment="1"/>
    <xf numFmtId="0" fontId="0" fillId="0" borderId="0" xfId="0" applyAlignment="1">
      <alignment wrapText="1"/>
    </xf>
    <xf numFmtId="0" fontId="5" fillId="5" borderId="8" xfId="0" applyFont="1" applyFill="1" applyBorder="1" applyAlignment="1">
      <alignment horizontal="center" wrapText="1"/>
    </xf>
    <xf numFmtId="0" fontId="5" fillId="6" borderId="8" xfId="0" applyFont="1" applyFill="1" applyBorder="1" applyAlignment="1">
      <alignment horizontal="center" wrapText="1"/>
    </xf>
    <xf numFmtId="0" fontId="5" fillId="7" borderId="8" xfId="0" applyFont="1" applyFill="1" applyBorder="1" applyAlignment="1">
      <alignment horizontal="center" wrapText="1"/>
    </xf>
    <xf numFmtId="0" fontId="5" fillId="8" borderId="8" xfId="0" applyFont="1" applyFill="1" applyBorder="1" applyAlignment="1">
      <alignment horizontal="center" wrapText="1"/>
    </xf>
    <xf numFmtId="0" fontId="2" fillId="5" borderId="9" xfId="0" applyFont="1" applyFill="1" applyBorder="1" applyAlignment="1">
      <alignment wrapText="1"/>
    </xf>
    <xf numFmtId="0" fontId="2" fillId="6" borderId="9" xfId="0" applyFont="1" applyFill="1" applyBorder="1" applyAlignment="1">
      <alignment wrapText="1"/>
    </xf>
    <xf numFmtId="0" fontId="2" fillId="8" borderId="9" xfId="0" applyFont="1" applyFill="1" applyBorder="1" applyAlignment="1">
      <alignment wrapText="1"/>
    </xf>
    <xf numFmtId="0" fontId="2" fillId="7" borderId="9" xfId="0" applyFont="1" applyFill="1" applyBorder="1" applyAlignment="1">
      <alignment wrapText="1"/>
    </xf>
    <xf numFmtId="4" fontId="0" fillId="2" borderId="1" xfId="0" applyNumberFormat="1" applyFill="1" applyBorder="1" applyAlignment="1" applyProtection="1">
      <alignment horizontal="right"/>
      <protection locked="0"/>
    </xf>
    <xf numFmtId="0" fontId="0" fillId="2" borderId="1" xfId="0" applyFill="1" applyBorder="1" applyProtection="1">
      <protection locked="0"/>
    </xf>
    <xf numFmtId="3" fontId="0" fillId="2" borderId="1" xfId="0" applyNumberFormat="1" applyFill="1" applyBorder="1" applyAlignment="1" applyProtection="1">
      <alignment horizontal="center"/>
      <protection locked="0"/>
    </xf>
    <xf numFmtId="4" fontId="0" fillId="2" borderId="1" xfId="0" applyNumberFormat="1" applyFill="1" applyBorder="1" applyAlignment="1" applyProtection="1">
      <alignment horizontal="center"/>
      <protection locked="0"/>
    </xf>
    <xf numFmtId="0" fontId="0" fillId="2" borderId="3" xfId="0" applyFill="1" applyBorder="1" applyProtection="1">
      <protection locked="0"/>
    </xf>
    <xf numFmtId="3" fontId="0" fillId="2" borderId="3" xfId="0" applyNumberFormat="1" applyFill="1" applyBorder="1" applyAlignment="1" applyProtection="1">
      <alignment horizontal="center"/>
      <protection locked="0"/>
    </xf>
    <xf numFmtId="4" fontId="0" fillId="2" borderId="3" xfId="0" applyNumberFormat="1" applyFill="1" applyBorder="1" applyAlignment="1" applyProtection="1">
      <alignment horizontal="center"/>
      <protection locked="0"/>
    </xf>
    <xf numFmtId="4" fontId="0" fillId="2" borderId="1" xfId="0" applyNumberFormat="1" applyFill="1" applyBorder="1" applyProtection="1">
      <protection locked="0"/>
    </xf>
    <xf numFmtId="0" fontId="1" fillId="0" borderId="0" xfId="0" applyFont="1" applyAlignment="1"/>
    <xf numFmtId="0" fontId="0" fillId="0" borderId="0" xfId="0" applyAlignment="1"/>
    <xf numFmtId="0" fontId="3" fillId="4" borderId="6" xfId="0" applyFont="1" applyFill="1" applyBorder="1" applyAlignment="1">
      <alignment horizontal="right"/>
    </xf>
    <xf numFmtId="0" fontId="3" fillId="0" borderId="7" xfId="0" applyFont="1" applyBorder="1" applyAlignment="1">
      <alignment horizontal="right"/>
    </xf>
    <xf numFmtId="0" fontId="0" fillId="0" borderId="7" xfId="0" applyBorder="1" applyAlignment="1">
      <alignment horizontal="right"/>
    </xf>
    <xf numFmtId="0" fontId="1" fillId="0" borderId="2" xfId="0" applyFont="1" applyBorder="1" applyAlignment="1"/>
    <xf numFmtId="0" fontId="0" fillId="0" borderId="2" xfId="0" applyBorder="1" applyAlignment="1"/>
    <xf numFmtId="0" fontId="2" fillId="0" borderId="0" xfId="0" applyFont="1" applyAlignment="1"/>
    <xf numFmtId="0" fontId="2" fillId="0" borderId="4" xfId="0" applyFont="1" applyBorder="1" applyAlignment="1"/>
    <xf numFmtId="0" fontId="3"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17448-3ED4-0046-BEFC-23A9020EBC57}">
  <dimension ref="A1:A11"/>
  <sheetViews>
    <sheetView zoomScale="110" zoomScaleNormal="110" workbookViewId="0">
      <selection activeCell="A5" sqref="A5"/>
    </sheetView>
  </sheetViews>
  <sheetFormatPr baseColWidth="10" defaultRowHeight="16"/>
  <cols>
    <col min="1" max="1" width="119.5" style="34" customWidth="1"/>
  </cols>
  <sheetData>
    <row r="1" spans="1:1" ht="24">
      <c r="A1" s="35" t="s">
        <v>71</v>
      </c>
    </row>
    <row r="2" spans="1:1" ht="77" thickBot="1">
      <c r="A2" s="39" t="s">
        <v>78</v>
      </c>
    </row>
    <row r="3" spans="1:1" ht="17" thickBot="1"/>
    <row r="4" spans="1:1" ht="24">
      <c r="A4" s="36" t="s">
        <v>72</v>
      </c>
    </row>
    <row r="5" spans="1:1" ht="39" thickBot="1">
      <c r="A5" s="40" t="s">
        <v>79</v>
      </c>
    </row>
    <row r="6" spans="1:1" ht="17" thickBot="1"/>
    <row r="7" spans="1:1" ht="24">
      <c r="A7" s="38" t="s">
        <v>76</v>
      </c>
    </row>
    <row r="8" spans="1:1" ht="58" customHeight="1" thickBot="1">
      <c r="A8" s="41" t="s">
        <v>80</v>
      </c>
    </row>
    <row r="9" spans="1:1" ht="17" thickBot="1"/>
    <row r="10" spans="1:1" ht="24">
      <c r="A10" s="37" t="s">
        <v>77</v>
      </c>
    </row>
    <row r="11" spans="1:1" ht="61" customHeight="1" thickBot="1">
      <c r="A11" s="42" t="s">
        <v>81</v>
      </c>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F1"/>
  <sheetViews>
    <sheetView workbookViewId="0">
      <selection activeCell="D19" sqref="D19"/>
    </sheetView>
  </sheetViews>
  <sheetFormatPr baseColWidth="10" defaultColWidth="8.83203125" defaultRowHeight="16"/>
  <cols>
    <col min="2" max="2" width="16" style="33" bestFit="1" customWidth="1"/>
    <col min="3" max="3" width="17.6640625" bestFit="1" customWidth="1"/>
    <col min="4" max="4" width="22.83203125" bestFit="1" customWidth="1"/>
    <col min="5" max="5" width="18.1640625" bestFit="1" customWidth="1"/>
    <col min="6" max="6" width="21.5" style="29" bestFit="1" customWidth="1"/>
  </cols>
  <sheetData>
    <row r="1" spans="1:6" s="30" customFormat="1" ht="19">
      <c r="A1" s="30" t="s">
        <v>62</v>
      </c>
      <c r="B1" s="32" t="s">
        <v>65</v>
      </c>
      <c r="C1" s="30" t="s">
        <v>63</v>
      </c>
      <c r="D1" s="30" t="s">
        <v>66</v>
      </c>
      <c r="E1" s="30" t="s">
        <v>64</v>
      </c>
      <c r="F1" s="31" t="s">
        <v>67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B9"/>
  <sheetViews>
    <sheetView tabSelected="1" workbookViewId="0">
      <selection activeCell="A4" sqref="A4"/>
    </sheetView>
  </sheetViews>
  <sheetFormatPr baseColWidth="10" defaultColWidth="8.83203125" defaultRowHeight="19"/>
  <cols>
    <col min="1" max="1" width="73" style="27" bestFit="1" customWidth="1"/>
    <col min="2" max="2" width="10.1640625" style="27" bestFit="1" customWidth="1"/>
    <col min="3" max="16384" width="8.83203125" style="27"/>
  </cols>
  <sheetData>
    <row r="1" spans="1:2" s="28" customFormat="1" ht="21">
      <c r="A1" s="28" t="s">
        <v>60</v>
      </c>
      <c r="B1" s="28" t="s">
        <v>61</v>
      </c>
    </row>
    <row r="3" spans="1:2">
      <c r="A3" s="27" t="s">
        <v>58</v>
      </c>
    </row>
    <row r="4" spans="1:2">
      <c r="A4" s="27" t="s">
        <v>83</v>
      </c>
    </row>
    <row r="5" spans="1:2">
      <c r="A5" s="27" t="s">
        <v>57</v>
      </c>
    </row>
    <row r="6" spans="1:2">
      <c r="A6" s="27" t="s">
        <v>68</v>
      </c>
    </row>
    <row r="7" spans="1:2">
      <c r="A7" s="27" t="s">
        <v>59</v>
      </c>
    </row>
    <row r="8" spans="1:2">
      <c r="A8" s="27" t="s">
        <v>69</v>
      </c>
    </row>
    <row r="9" spans="1:2">
      <c r="A9" s="27" t="s">
        <v>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sheetPr>
  <dimension ref="A1:D27"/>
  <sheetViews>
    <sheetView workbookViewId="0">
      <selection activeCell="B6" sqref="B6"/>
    </sheetView>
  </sheetViews>
  <sheetFormatPr baseColWidth="10" defaultColWidth="8.83203125" defaultRowHeight="16"/>
  <cols>
    <col min="1" max="1" width="43.33203125" bestFit="1" customWidth="1"/>
    <col min="2" max="2" width="18" customWidth="1"/>
    <col min="4" max="4" width="8.83203125" bestFit="1" customWidth="1"/>
  </cols>
  <sheetData>
    <row r="1" spans="1:4">
      <c r="D1" t="s">
        <v>47</v>
      </c>
    </row>
    <row r="3" spans="1:4">
      <c r="A3" t="s">
        <v>34</v>
      </c>
      <c r="B3" s="50"/>
      <c r="C3" s="15"/>
      <c r="D3" s="15" t="s">
        <v>73</v>
      </c>
    </row>
    <row r="4" spans="1:4">
      <c r="A4" t="s">
        <v>8</v>
      </c>
      <c r="B4" s="50"/>
      <c r="C4" s="15"/>
      <c r="D4" s="15" t="s">
        <v>73</v>
      </c>
    </row>
    <row r="5" spans="1:4">
      <c r="A5" t="s">
        <v>9</v>
      </c>
      <c r="B5" s="50"/>
      <c r="C5" s="15"/>
      <c r="D5" s="15" t="s">
        <v>73</v>
      </c>
    </row>
    <row r="6" spans="1:4">
      <c r="A6" t="s">
        <v>10</v>
      </c>
      <c r="B6" s="50"/>
      <c r="C6" s="15"/>
      <c r="D6" s="15" t="s">
        <v>73</v>
      </c>
    </row>
    <row r="7" spans="1:4">
      <c r="A7" t="s">
        <v>11</v>
      </c>
      <c r="B7" s="50"/>
      <c r="C7" s="15"/>
      <c r="D7" s="15" t="s">
        <v>73</v>
      </c>
    </row>
    <row r="8" spans="1:4">
      <c r="B8" s="15"/>
      <c r="C8" s="15"/>
      <c r="D8" s="15"/>
    </row>
    <row r="9" spans="1:4">
      <c r="A9" t="s">
        <v>82</v>
      </c>
      <c r="B9" s="50"/>
      <c r="C9" s="15"/>
      <c r="D9" s="15" t="s">
        <v>73</v>
      </c>
    </row>
    <row r="10" spans="1:4">
      <c r="A10" t="s">
        <v>12</v>
      </c>
      <c r="B10" s="50"/>
      <c r="C10" s="15"/>
      <c r="D10" s="15" t="e">
        <f>B10/B9</f>
        <v>#DIV/0!</v>
      </c>
    </row>
    <row r="11" spans="1:4">
      <c r="B11" s="15"/>
      <c r="C11" s="15"/>
      <c r="D11" s="15"/>
    </row>
    <row r="12" spans="1:4">
      <c r="A12" t="s">
        <v>0</v>
      </c>
      <c r="B12" s="50"/>
      <c r="C12" s="15"/>
      <c r="D12" s="15" t="s">
        <v>73</v>
      </c>
    </row>
    <row r="13" spans="1:4">
      <c r="A13" t="s">
        <v>52</v>
      </c>
      <c r="B13" s="50"/>
      <c r="C13" s="15"/>
      <c r="D13" s="15" t="s">
        <v>73</v>
      </c>
    </row>
    <row r="14" spans="1:4">
      <c r="B14" s="15"/>
      <c r="C14" s="15"/>
      <c r="D14" s="15"/>
    </row>
    <row r="15" spans="1:4">
      <c r="A15" s="2" t="s">
        <v>45</v>
      </c>
      <c r="B15" s="15"/>
      <c r="C15" s="15"/>
      <c r="D15" s="15"/>
    </row>
    <row r="16" spans="1:4">
      <c r="A16" t="s">
        <v>1</v>
      </c>
      <c r="B16" s="50"/>
      <c r="C16" s="15"/>
      <c r="D16" s="15" t="e">
        <f>B16*D10</f>
        <v>#DIV/0!</v>
      </c>
    </row>
    <row r="17" spans="1:4">
      <c r="A17" t="s">
        <v>2</v>
      </c>
      <c r="B17" s="50"/>
      <c r="C17" s="15"/>
      <c r="D17" s="15" t="e">
        <f>B17*D10</f>
        <v>#DIV/0!</v>
      </c>
    </row>
    <row r="18" spans="1:4">
      <c r="A18" t="s">
        <v>3</v>
      </c>
      <c r="B18" s="50"/>
      <c r="C18" s="15"/>
      <c r="D18" s="15" t="e">
        <f>B18*D10</f>
        <v>#DIV/0!</v>
      </c>
    </row>
    <row r="19" spans="1:4">
      <c r="A19" t="s">
        <v>4</v>
      </c>
      <c r="B19" s="50"/>
      <c r="C19" s="15"/>
      <c r="D19" s="15" t="e">
        <f>B19*D10</f>
        <v>#DIV/0!</v>
      </c>
    </row>
    <row r="20" spans="1:4">
      <c r="A20" t="s">
        <v>5</v>
      </c>
      <c r="B20" s="50"/>
      <c r="C20" s="15"/>
      <c r="D20" s="15" t="e">
        <f>B20*D10</f>
        <v>#DIV/0!</v>
      </c>
    </row>
    <row r="21" spans="1:4">
      <c r="A21" t="s">
        <v>6</v>
      </c>
      <c r="B21" s="50"/>
      <c r="C21" s="15"/>
      <c r="D21" s="15" t="e">
        <f>B21*D10</f>
        <v>#DIV/0!</v>
      </c>
    </row>
    <row r="22" spans="1:4">
      <c r="A22" t="s">
        <v>7</v>
      </c>
      <c r="B22" s="50"/>
      <c r="C22" s="15"/>
      <c r="D22" s="15" t="e">
        <f>B22*D10</f>
        <v>#DIV/0!</v>
      </c>
    </row>
    <row r="23" spans="1:4">
      <c r="B23" s="15"/>
      <c r="C23" s="15"/>
      <c r="D23" s="15"/>
    </row>
    <row r="24" spans="1:4">
      <c r="A24" s="2" t="s">
        <v>44</v>
      </c>
      <c r="B24" s="15"/>
      <c r="C24" s="15"/>
      <c r="D24" s="15"/>
    </row>
    <row r="25" spans="1:4">
      <c r="A25" t="s">
        <v>13</v>
      </c>
      <c r="B25" s="50"/>
      <c r="C25" s="15"/>
      <c r="D25" s="15" t="e">
        <f>D10*B25</f>
        <v>#DIV/0!</v>
      </c>
    </row>
    <row r="26" spans="1:4">
      <c r="A26" t="s">
        <v>14</v>
      </c>
      <c r="B26" s="50"/>
      <c r="C26" s="15"/>
      <c r="D26" s="15" t="e">
        <f>D10*B26</f>
        <v>#DIV/0!</v>
      </c>
    </row>
    <row r="27" spans="1:4">
      <c r="A27" t="s">
        <v>46</v>
      </c>
      <c r="B27" s="50"/>
      <c r="C27" s="15"/>
      <c r="D27" s="15" t="e">
        <f>D10*B27</f>
        <v>#DIV/0!</v>
      </c>
    </row>
  </sheetData>
  <sheetProtection sheet="1" objects="1" scenarios="1" selectLockedCell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249977111117893"/>
  </sheetPr>
  <dimension ref="A1:L37"/>
  <sheetViews>
    <sheetView topLeftCell="A10" zoomScaleNormal="100" workbookViewId="0">
      <selection activeCell="G15" sqref="G15"/>
    </sheetView>
  </sheetViews>
  <sheetFormatPr baseColWidth="10" defaultColWidth="8.83203125" defaultRowHeight="16"/>
  <cols>
    <col min="2" max="2" width="20.33203125" customWidth="1"/>
    <col min="3" max="3" width="19" customWidth="1"/>
    <col min="4" max="4" width="20" customWidth="1"/>
    <col min="5" max="6" width="13.33203125" customWidth="1"/>
    <col min="7" max="7" width="14" customWidth="1"/>
    <col min="8" max="8" width="10.1640625" customWidth="1"/>
    <col min="9" max="9" width="12.33203125" customWidth="1"/>
    <col min="10" max="10" width="14" bestFit="1" customWidth="1"/>
    <col min="11" max="11" width="11.1640625" customWidth="1"/>
    <col min="12" max="12" width="16" bestFit="1" customWidth="1"/>
  </cols>
  <sheetData>
    <row r="1" spans="1:12" s="1" customFormat="1">
      <c r="A1" s="1" t="s">
        <v>21</v>
      </c>
    </row>
    <row r="2" spans="1:12" s="2" customFormat="1" ht="31.25" customHeight="1">
      <c r="A2" s="51"/>
      <c r="B2" s="2" t="s">
        <v>75</v>
      </c>
      <c r="C2" s="2" t="s">
        <v>15</v>
      </c>
      <c r="D2" s="4" t="s">
        <v>54</v>
      </c>
      <c r="E2" s="2" t="s">
        <v>16</v>
      </c>
      <c r="F2" s="2" t="s">
        <v>36</v>
      </c>
      <c r="G2" s="2" t="s">
        <v>56</v>
      </c>
      <c r="H2" s="3" t="s">
        <v>17</v>
      </c>
      <c r="I2" s="3" t="s">
        <v>18</v>
      </c>
      <c r="J2" s="2" t="s">
        <v>19</v>
      </c>
      <c r="K2" s="2" t="s">
        <v>20</v>
      </c>
      <c r="L2" s="2" t="s">
        <v>35</v>
      </c>
    </row>
    <row r="3" spans="1:12">
      <c r="A3" s="52"/>
      <c r="B3" s="44"/>
      <c r="C3" s="44"/>
      <c r="D3" s="45"/>
      <c r="E3" s="46"/>
      <c r="F3" s="8">
        <f>D3*E3</f>
        <v>0</v>
      </c>
      <c r="G3" s="8">
        <f>12*('Annual Expense Preliminary Info'!B5+'Annual Expense Preliminary Info'!B6+'Annual Expense Preliminary Info'!B7)</f>
        <v>0</v>
      </c>
      <c r="H3" s="9">
        <f>F3*0.0765</f>
        <v>0</v>
      </c>
      <c r="I3" s="9">
        <f>(F3*'Annual Expense Preliminary Info'!B3)/100</f>
        <v>0</v>
      </c>
      <c r="J3" s="9">
        <f>'Annual Expense Preliminary Info'!B4 * F3/100</f>
        <v>0</v>
      </c>
      <c r="K3" s="9">
        <f>'Annual Expense Preliminary Info'!B7</f>
        <v>0</v>
      </c>
      <c r="L3" s="9">
        <f>SUM(F3:K3)</f>
        <v>0</v>
      </c>
    </row>
    <row r="4" spans="1:12">
      <c r="A4" s="52"/>
      <c r="B4" s="44"/>
      <c r="C4" s="44"/>
      <c r="D4" s="45"/>
      <c r="E4" s="46"/>
      <c r="F4" s="8">
        <f t="shared" ref="F4:F7" si="0">D4*E4</f>
        <v>0</v>
      </c>
      <c r="G4" s="8">
        <f>12*('Annual Expense Preliminary Info'!B5+'Annual Expense Preliminary Info'!B6+'Annual Expense Preliminary Info'!B7)</f>
        <v>0</v>
      </c>
      <c r="H4" s="9">
        <f t="shared" ref="H4:H7" si="1">F4*0.0765</f>
        <v>0</v>
      </c>
      <c r="I4" s="9">
        <f>(F4*'Annual Expense Preliminary Info'!B3)/100</f>
        <v>0</v>
      </c>
      <c r="J4" s="9">
        <f>'Annual Expense Preliminary Info'!B4 * F4/100</f>
        <v>0</v>
      </c>
      <c r="K4" s="9">
        <f>'Annual Expense Preliminary Info'!B7</f>
        <v>0</v>
      </c>
      <c r="L4" s="9">
        <f t="shared" ref="L4:L7" si="2">SUM(F4:K4)</f>
        <v>0</v>
      </c>
    </row>
    <row r="5" spans="1:12">
      <c r="A5" s="52"/>
      <c r="B5" s="44"/>
      <c r="C5" s="44"/>
      <c r="D5" s="45"/>
      <c r="E5" s="46"/>
      <c r="F5" s="8">
        <f t="shared" si="0"/>
        <v>0</v>
      </c>
      <c r="G5" s="8">
        <f>12*('Annual Expense Preliminary Info'!B5+'Annual Expense Preliminary Info'!B6+'Annual Expense Preliminary Info'!B7)</f>
        <v>0</v>
      </c>
      <c r="H5" s="9">
        <f t="shared" si="1"/>
        <v>0</v>
      </c>
      <c r="I5" s="9">
        <f>(F5*'Annual Expense Preliminary Info'!B3)/100</f>
        <v>0</v>
      </c>
      <c r="J5" s="9">
        <f>'Annual Expense Preliminary Info'!B4 * F5/100</f>
        <v>0</v>
      </c>
      <c r="K5" s="9">
        <f>'Annual Expense Preliminary Info'!B7</f>
        <v>0</v>
      </c>
      <c r="L5" s="9">
        <f t="shared" si="2"/>
        <v>0</v>
      </c>
    </row>
    <row r="6" spans="1:12">
      <c r="A6" s="52"/>
      <c r="B6" s="44"/>
      <c r="C6" s="44"/>
      <c r="D6" s="45"/>
      <c r="E6" s="46"/>
      <c r="F6" s="8">
        <f t="shared" si="0"/>
        <v>0</v>
      </c>
      <c r="G6" s="8">
        <f>12*('Annual Expense Preliminary Info'!B5+'Annual Expense Preliminary Info'!B6+'Annual Expense Preliminary Info'!B7)</f>
        <v>0</v>
      </c>
      <c r="H6" s="9">
        <f t="shared" si="1"/>
        <v>0</v>
      </c>
      <c r="I6" s="9">
        <f>(F6*'Annual Expense Preliminary Info'!B3)/100</f>
        <v>0</v>
      </c>
      <c r="J6" s="9">
        <f>'Annual Expense Preliminary Info'!B4 * F6/100</f>
        <v>0</v>
      </c>
      <c r="K6" s="9">
        <f>'Annual Expense Preliminary Info'!B7</f>
        <v>0</v>
      </c>
      <c r="L6" s="9">
        <f t="shared" si="2"/>
        <v>0</v>
      </c>
    </row>
    <row r="7" spans="1:12" s="6" customFormat="1" ht="17" thickBot="1">
      <c r="A7" s="52"/>
      <c r="B7" s="47"/>
      <c r="C7" s="47"/>
      <c r="D7" s="48"/>
      <c r="E7" s="49"/>
      <c r="F7" s="10">
        <f t="shared" si="0"/>
        <v>0</v>
      </c>
      <c r="G7" s="10"/>
      <c r="H7" s="11">
        <f t="shared" si="1"/>
        <v>0</v>
      </c>
      <c r="I7" s="11">
        <f>(F7*'Annual Expense Preliminary Info'!B3)/100</f>
        <v>0</v>
      </c>
      <c r="J7" s="11">
        <f>'Annual Expense Preliminary Info'!B4 * F7/100</f>
        <v>0</v>
      </c>
      <c r="K7" s="11">
        <f>'Annual Expense Preliminary Info'!B7</f>
        <v>0</v>
      </c>
      <c r="L7" s="11">
        <f t="shared" si="2"/>
        <v>0</v>
      </c>
    </row>
    <row r="8" spans="1:12" s="1" customFormat="1" ht="31.25" customHeight="1">
      <c r="A8" s="52"/>
      <c r="B8" s="5" t="s">
        <v>37</v>
      </c>
      <c r="C8" s="5"/>
      <c r="D8" s="5"/>
      <c r="E8" s="5"/>
      <c r="F8" s="5"/>
      <c r="H8" s="5"/>
      <c r="L8" s="14">
        <f>SUM(L3:L7)</f>
        <v>0</v>
      </c>
    </row>
    <row r="9" spans="1:12" s="1" customFormat="1" ht="15" customHeight="1">
      <c r="A9" s="25"/>
      <c r="B9" s="5"/>
      <c r="C9" s="5"/>
      <c r="D9" s="5"/>
      <c r="E9" s="5"/>
      <c r="F9" s="5"/>
      <c r="G9" s="26" t="s">
        <v>55</v>
      </c>
      <c r="H9" s="5"/>
      <c r="L9" s="14"/>
    </row>
    <row r="10" spans="1:12" s="1" customFormat="1" ht="15" customHeight="1">
      <c r="A10" s="25"/>
      <c r="B10" s="5"/>
      <c r="C10" s="5"/>
      <c r="D10" s="5"/>
      <c r="E10" s="5"/>
      <c r="F10" s="5"/>
      <c r="G10" s="26"/>
      <c r="H10" s="5"/>
      <c r="L10" s="14"/>
    </row>
    <row r="11" spans="1:12">
      <c r="G11" s="2" t="s">
        <v>22</v>
      </c>
      <c r="I11" t="s">
        <v>74</v>
      </c>
    </row>
    <row r="12" spans="1:12" ht="19">
      <c r="A12" s="58" t="s">
        <v>49</v>
      </c>
      <c r="B12" s="58"/>
      <c r="C12" s="58"/>
      <c r="D12" s="58"/>
      <c r="E12" s="58"/>
      <c r="F12" s="59"/>
      <c r="G12" s="43"/>
      <c r="H12" s="9"/>
      <c r="I12" s="23">
        <f>'Annual Expense Preliminary Info'!B13</f>
        <v>0</v>
      </c>
      <c r="J12" s="9"/>
      <c r="K12" s="9"/>
      <c r="L12" s="9">
        <f>G12*I12</f>
        <v>0</v>
      </c>
    </row>
    <row r="13" spans="1:12" ht="19">
      <c r="A13" s="58" t="s">
        <v>50</v>
      </c>
      <c r="B13" s="58"/>
      <c r="C13" s="58"/>
      <c r="D13" s="58"/>
      <c r="E13" s="58"/>
      <c r="F13" s="59"/>
      <c r="G13" s="43"/>
      <c r="H13" s="9"/>
      <c r="I13" s="23">
        <f>'Annual Expense Preliminary Info'!B13</f>
        <v>0</v>
      </c>
      <c r="J13" s="9"/>
      <c r="K13" s="9"/>
      <c r="L13" s="9">
        <f t="shared" ref="L13:L21" si="3">G13*I13</f>
        <v>0</v>
      </c>
    </row>
    <row r="14" spans="1:12" ht="19">
      <c r="A14" s="58" t="s">
        <v>38</v>
      </c>
      <c r="B14" s="58"/>
      <c r="C14" s="58"/>
      <c r="D14" s="58"/>
      <c r="E14" s="58"/>
      <c r="F14" s="59"/>
      <c r="G14" s="43"/>
      <c r="H14" s="9"/>
      <c r="I14" s="43"/>
      <c r="J14" s="9"/>
      <c r="K14" s="9"/>
      <c r="L14" s="9">
        <f t="shared" si="3"/>
        <v>0</v>
      </c>
    </row>
    <row r="15" spans="1:12" ht="19">
      <c r="A15" s="58" t="s">
        <v>39</v>
      </c>
      <c r="B15" s="58"/>
      <c r="C15" s="58"/>
      <c r="D15" s="58"/>
      <c r="E15" s="58"/>
      <c r="F15" s="59"/>
      <c r="G15" s="43"/>
      <c r="H15" s="9"/>
      <c r="I15" s="43"/>
      <c r="J15" s="9"/>
      <c r="K15" s="9"/>
      <c r="L15" s="9">
        <f t="shared" si="3"/>
        <v>0</v>
      </c>
    </row>
    <row r="16" spans="1:12" ht="19">
      <c r="A16" s="60" t="s">
        <v>40</v>
      </c>
      <c r="B16" s="58"/>
      <c r="C16" s="58"/>
      <c r="D16" s="58"/>
      <c r="E16" s="58"/>
      <c r="F16" s="59"/>
      <c r="G16" s="43"/>
      <c r="H16" s="9"/>
      <c r="I16" s="43"/>
      <c r="J16" s="9"/>
      <c r="K16" s="9"/>
      <c r="L16" s="9">
        <f>G16*I16*12</f>
        <v>0</v>
      </c>
    </row>
    <row r="17" spans="1:12" ht="19">
      <c r="A17" s="60" t="s">
        <v>41</v>
      </c>
      <c r="B17" s="58"/>
      <c r="C17" s="58"/>
      <c r="D17" s="58"/>
      <c r="E17" s="58"/>
      <c r="F17" s="59"/>
      <c r="G17" s="43"/>
      <c r="H17" s="9"/>
      <c r="I17" s="43"/>
      <c r="J17" s="9"/>
      <c r="K17" s="9"/>
      <c r="L17" s="9">
        <f t="shared" si="3"/>
        <v>0</v>
      </c>
    </row>
    <row r="18" spans="1:12" ht="19">
      <c r="A18" s="60" t="s">
        <v>42</v>
      </c>
      <c r="B18" s="58"/>
      <c r="C18" s="58"/>
      <c r="D18" s="58"/>
      <c r="E18" s="58"/>
      <c r="F18" s="59"/>
      <c r="G18" s="43"/>
      <c r="H18" s="9"/>
      <c r="I18" s="43"/>
      <c r="J18" s="9"/>
      <c r="K18" s="9"/>
      <c r="L18" s="9">
        <f t="shared" si="3"/>
        <v>0</v>
      </c>
    </row>
    <row r="19" spans="1:12" ht="19">
      <c r="A19" s="60" t="s">
        <v>23</v>
      </c>
      <c r="B19" s="58"/>
      <c r="C19" s="58"/>
      <c r="D19" s="58"/>
      <c r="E19" s="58"/>
      <c r="F19" s="59"/>
      <c r="G19" s="43"/>
      <c r="H19" s="9"/>
      <c r="I19" s="43"/>
      <c r="J19" s="9"/>
      <c r="K19" s="9"/>
      <c r="L19" s="9">
        <f t="shared" si="3"/>
        <v>0</v>
      </c>
    </row>
    <row r="20" spans="1:12" ht="19">
      <c r="A20" s="60" t="s">
        <v>24</v>
      </c>
      <c r="B20" s="58"/>
      <c r="C20" s="58"/>
      <c r="D20" s="58"/>
      <c r="E20" s="58"/>
      <c r="F20" s="59"/>
      <c r="G20" s="43"/>
      <c r="H20" s="9"/>
      <c r="I20" s="43"/>
      <c r="J20" s="9"/>
      <c r="K20" s="9"/>
      <c r="L20" s="9">
        <f t="shared" si="3"/>
        <v>0</v>
      </c>
    </row>
    <row r="21" spans="1:12" ht="19">
      <c r="A21" s="60" t="s">
        <v>43</v>
      </c>
      <c r="B21" s="58"/>
      <c r="C21" s="58"/>
      <c r="D21" s="58"/>
      <c r="E21" s="58"/>
      <c r="F21" s="59"/>
      <c r="G21" s="43"/>
      <c r="H21" s="9"/>
      <c r="I21" s="43"/>
      <c r="J21" s="9"/>
      <c r="K21" s="9"/>
      <c r="L21" s="9">
        <f t="shared" si="3"/>
        <v>0</v>
      </c>
    </row>
    <row r="22" spans="1:12">
      <c r="A22" s="51" t="s">
        <v>28</v>
      </c>
      <c r="B22" s="52"/>
      <c r="C22" s="52"/>
      <c r="D22" s="52"/>
      <c r="E22" s="52"/>
      <c r="F22" s="52"/>
      <c r="G22" s="9"/>
      <c r="H22" s="9"/>
      <c r="I22" s="9"/>
      <c r="J22" s="9"/>
      <c r="K22" s="9"/>
      <c r="L22" s="9" t="e">
        <f>12*'Annual Expense Preliminary Info'!D16</f>
        <v>#DIV/0!</v>
      </c>
    </row>
    <row r="23" spans="1:12">
      <c r="A23" s="51" t="s">
        <v>29</v>
      </c>
      <c r="B23" s="52"/>
      <c r="C23" s="52"/>
      <c r="D23" s="52"/>
      <c r="E23" s="52"/>
      <c r="F23" s="52"/>
      <c r="G23" s="9"/>
      <c r="H23" s="9"/>
      <c r="I23" s="9"/>
      <c r="J23" s="9"/>
      <c r="K23" s="9"/>
      <c r="L23" s="9" t="e">
        <f>12*'Annual Expense Preliminary Info'!D17</f>
        <v>#DIV/0!</v>
      </c>
    </row>
    <row r="24" spans="1:12">
      <c r="A24" s="51" t="s">
        <v>31</v>
      </c>
      <c r="B24" s="52"/>
      <c r="C24" s="52"/>
      <c r="D24" s="52"/>
      <c r="E24" s="52"/>
      <c r="F24" s="52"/>
      <c r="G24" s="9"/>
      <c r="H24" s="9"/>
      <c r="I24" s="9"/>
      <c r="J24" s="9"/>
      <c r="K24" s="9"/>
      <c r="L24" s="9" t="e">
        <f>12*'Annual Expense Preliminary Info'!D18+'Annual Expense Preliminary Info'!D19+'Annual Expense Preliminary Info'!D20</f>
        <v>#DIV/0!</v>
      </c>
    </row>
    <row r="25" spans="1:12">
      <c r="A25" s="51" t="s">
        <v>30</v>
      </c>
      <c r="B25" s="52"/>
      <c r="C25" s="52"/>
      <c r="D25" s="52"/>
      <c r="E25" s="52"/>
      <c r="F25" s="52"/>
      <c r="G25" s="9"/>
      <c r="H25" s="9"/>
      <c r="I25" s="9"/>
      <c r="J25" s="9"/>
      <c r="K25" s="9"/>
      <c r="L25" s="9" t="e">
        <f>12*'Annual Expense Preliminary Info'!D21+'Annual Expense Preliminary Info'!D22</f>
        <v>#DIV/0!</v>
      </c>
    </row>
    <row r="26" spans="1:12">
      <c r="A26" s="51" t="s">
        <v>32</v>
      </c>
      <c r="B26" s="52"/>
      <c r="C26" s="52"/>
      <c r="D26" s="52"/>
      <c r="E26" s="52"/>
      <c r="F26" s="52"/>
      <c r="G26" s="9"/>
      <c r="H26" s="9"/>
      <c r="I26" s="9"/>
      <c r="J26" s="9"/>
      <c r="K26" s="9"/>
      <c r="L26" s="9" t="e">
        <f>'Annual Expense Preliminary Info'!D25</f>
        <v>#DIV/0!</v>
      </c>
    </row>
    <row r="27" spans="1:12">
      <c r="A27" s="51" t="s">
        <v>33</v>
      </c>
      <c r="B27" s="52"/>
      <c r="C27" s="52"/>
      <c r="D27" s="52"/>
      <c r="E27" s="52"/>
      <c r="F27" s="52"/>
      <c r="G27" s="9"/>
      <c r="H27" s="9"/>
      <c r="I27" s="9"/>
      <c r="J27" s="9"/>
      <c r="K27" s="9"/>
      <c r="L27" s="9" t="e">
        <f>'Annual Expense Preliminary Info'!D26</f>
        <v>#DIV/0!</v>
      </c>
    </row>
    <row r="28" spans="1:12" s="6" customFormat="1" ht="17" thickBot="1">
      <c r="A28" s="56" t="s">
        <v>48</v>
      </c>
      <c r="B28" s="57"/>
      <c r="C28" s="57"/>
      <c r="D28" s="57"/>
      <c r="E28" s="57"/>
      <c r="F28" s="57"/>
      <c r="G28" s="11"/>
      <c r="H28" s="11"/>
      <c r="I28" s="11"/>
      <c r="J28" s="11"/>
      <c r="K28" s="11"/>
      <c r="L28" s="11" t="e">
        <f>'Annual Expense Preliminary Info'!D27</f>
        <v>#DIV/0!</v>
      </c>
    </row>
    <row r="29" spans="1:12" s="1" customFormat="1" ht="27.5" customHeight="1">
      <c r="B29" s="1" t="s">
        <v>25</v>
      </c>
      <c r="G29" s="12"/>
      <c r="H29" s="12"/>
      <c r="I29" s="12"/>
      <c r="J29" s="12"/>
      <c r="K29" s="12"/>
      <c r="L29" s="16" t="e">
        <f>SUM(L12:L28)</f>
        <v>#DIV/0!</v>
      </c>
    </row>
    <row r="30" spans="1:12" s="1" customFormat="1" ht="27.5" customHeight="1">
      <c r="G30" s="12"/>
      <c r="H30" s="12"/>
      <c r="I30" s="12"/>
      <c r="J30" s="12"/>
      <c r="K30" s="12"/>
      <c r="L30" s="12"/>
    </row>
    <row r="31" spans="1:12" s="1" customFormat="1">
      <c r="B31" s="1" t="s">
        <v>26</v>
      </c>
      <c r="G31" s="12"/>
      <c r="H31" s="12"/>
      <c r="I31" s="12"/>
      <c r="J31" s="12"/>
      <c r="K31" s="12"/>
      <c r="L31" s="16" t="e">
        <f>0.1*(L8+L29)</f>
        <v>#DIV/0!</v>
      </c>
    </row>
    <row r="32" spans="1:12" s="7" customFormat="1" ht="17" thickBot="1">
      <c r="G32" s="13"/>
      <c r="H32" s="13"/>
      <c r="I32" s="13"/>
      <c r="J32" s="13"/>
      <c r="K32" s="13"/>
      <c r="L32" s="13"/>
    </row>
    <row r="33" spans="1:12" s="18" customFormat="1" ht="31.75" customHeight="1" thickBot="1">
      <c r="B33" s="19" t="s">
        <v>27</v>
      </c>
      <c r="G33" s="20"/>
      <c r="H33" s="20"/>
      <c r="I33" s="20"/>
      <c r="J33" s="20"/>
      <c r="K33" s="20"/>
      <c r="L33" s="17" t="e">
        <f>L8+L29+L31</f>
        <v>#DIV/0!</v>
      </c>
    </row>
    <row r="34" spans="1:12" ht="17" thickTop="1"/>
    <row r="36" spans="1:12" s="21" customFormat="1" ht="31.75" customHeight="1" thickBot="1">
      <c r="A36" s="53" t="s">
        <v>53</v>
      </c>
      <c r="B36" s="53"/>
      <c r="C36" s="53"/>
      <c r="D36" s="53"/>
      <c r="E36" s="53"/>
      <c r="F36" s="53"/>
      <c r="G36" s="53"/>
      <c r="H36" s="53"/>
      <c r="I36" s="53"/>
      <c r="J36" s="53"/>
      <c r="K36" s="53"/>
      <c r="L36" s="22" t="e">
        <f>L33/(0.9*92.17)/12</f>
        <v>#DIV/0!</v>
      </c>
    </row>
    <row r="37" spans="1:12" ht="20" thickTop="1">
      <c r="J37" s="54" t="s">
        <v>51</v>
      </c>
      <c r="K37" s="55"/>
      <c r="L37" s="24" t="e">
        <f>L36/20/'Annual Expense Preliminary Info'!B13</f>
        <v>#DIV/0!</v>
      </c>
    </row>
  </sheetData>
  <sheetProtection sheet="1" objects="1" scenarios="1" selectLockedCells="1"/>
  <mergeCells count="20">
    <mergeCell ref="A21:F21"/>
    <mergeCell ref="A22:F22"/>
    <mergeCell ref="A23:F23"/>
    <mergeCell ref="A16:F16"/>
    <mergeCell ref="A17:F17"/>
    <mergeCell ref="A18:F18"/>
    <mergeCell ref="A19:F19"/>
    <mergeCell ref="A20:F20"/>
    <mergeCell ref="A2:A8"/>
    <mergeCell ref="A12:F12"/>
    <mergeCell ref="A13:F13"/>
    <mergeCell ref="A14:F14"/>
    <mergeCell ref="A15:F15"/>
    <mergeCell ref="A24:F24"/>
    <mergeCell ref="A25:F25"/>
    <mergeCell ref="A26:F26"/>
    <mergeCell ref="A36:K36"/>
    <mergeCell ref="J37:K37"/>
    <mergeCell ref="A28:F28"/>
    <mergeCell ref="A27:F2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Insurance Usage Information</vt:lpstr>
      <vt:lpstr>Start-up Costs</vt:lpstr>
      <vt:lpstr>Annual Expense Preliminary Info</vt:lpstr>
      <vt:lpstr>Therapy Program Annual Expenses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Barbie Dallmann</dc:creator>
  <cp:lastModifiedBy>Microsoft Office User</cp:lastModifiedBy>
  <dcterms:created xsi:type="dcterms:W3CDTF">2018-03-15T17:41:26Z</dcterms:created>
  <dcterms:modified xsi:type="dcterms:W3CDTF">2018-06-21T17:39:56Z</dcterms:modified>
</cp:coreProperties>
</file>