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acydeel/Desktop/"/>
    </mc:Choice>
  </mc:AlternateContent>
  <xr:revisionPtr revIDLastSave="0" documentId="13_ncr:1_{AFFB99CD-0E7A-084B-9D92-14BFFE174965}" xr6:coauthVersionLast="46" xr6:coauthVersionMax="46" xr10:uidLastSave="{00000000-0000-0000-0000-000000000000}"/>
  <bookViews>
    <workbookView xWindow="820" yWindow="500" windowWidth="13400" windowHeight="87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0" i="1" l="1"/>
  <c r="B36" i="1"/>
  <c r="C36" i="1"/>
  <c r="I10" i="1" l="1"/>
  <c r="E10" i="1"/>
  <c r="E34" i="1" l="1"/>
  <c r="E17" i="1"/>
  <c r="E19" i="1" l="1"/>
  <c r="E36" i="1" s="1"/>
  <c r="E40" i="1" s="1"/>
  <c r="I34" i="1"/>
  <c r="I17" i="1"/>
  <c r="I19" i="1" l="1"/>
  <c r="I36" i="1" s="1"/>
  <c r="I40" i="1" s="1"/>
  <c r="G34" i="1" l="1"/>
  <c r="G17" i="1"/>
  <c r="G10" i="1"/>
  <c r="G19" i="1" l="1"/>
  <c r="G36" i="1" s="1"/>
  <c r="G40" i="1" s="1"/>
</calcChain>
</file>

<file path=xl/sharedStrings.xml><?xml version="1.0" encoding="utf-8"?>
<sst xmlns="http://schemas.openxmlformats.org/spreadsheetml/2006/main" count="42" uniqueCount="37">
  <si>
    <t>TITLE</t>
  </si>
  <si>
    <t>TOURNAMENT</t>
  </si>
  <si>
    <t>PLATINUM</t>
  </si>
  <si>
    <t>GOLD</t>
  </si>
  <si>
    <t>SILVER</t>
  </si>
  <si>
    <t>HOLE</t>
  </si>
  <si>
    <t>SILENT</t>
  </si>
  <si>
    <t>RAFFLE</t>
  </si>
  <si>
    <t>TEAMS</t>
  </si>
  <si>
    <t>DONATIONS</t>
  </si>
  <si>
    <t>TOTAL INCOME</t>
  </si>
  <si>
    <t>PRINTING</t>
  </si>
  <si>
    <t>GIFTS</t>
  </si>
  <si>
    <t>HOLE IN ONE</t>
  </si>
  <si>
    <t>GOLF FEES</t>
  </si>
  <si>
    <t>FOOD</t>
  </si>
  <si>
    <t>DRINKS</t>
  </si>
  <si>
    <t>FOOD TIPS</t>
  </si>
  <si>
    <t>GOLF TIPS</t>
  </si>
  <si>
    <t>NET TO JFK</t>
  </si>
  <si>
    <t>RENTALS</t>
  </si>
  <si>
    <t>INCOME</t>
  </si>
  <si>
    <t>TOTAL EXPENSE</t>
  </si>
  <si>
    <t>DONATED BACK</t>
  </si>
  <si>
    <t>TABLECLOTHS</t>
  </si>
  <si>
    <t>Food</t>
  </si>
  <si>
    <t>Cloths</t>
  </si>
  <si>
    <t xml:space="preserve"> </t>
  </si>
  <si>
    <t>EXPENSES</t>
  </si>
  <si>
    <t>NET NET</t>
  </si>
  <si>
    <t>YEAR OVER YEAR ANALYSIS</t>
  </si>
  <si>
    <t>JFK GOLF CLASSIC</t>
  </si>
  <si>
    <t>AWARDS</t>
  </si>
  <si>
    <t>Drinks</t>
  </si>
  <si>
    <t>58/69</t>
  </si>
  <si>
    <t>66/83</t>
  </si>
  <si>
    <t>KMN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</si>
</sst>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4" fontId="0" fillId="0" borderId="3" xfId="0" applyNumberFormat="1" applyBorder="1"/>
    <xf numFmtId="0" fontId="0" fillId="2" borderId="0" xfId="0" applyFill="1"/>
    <xf numFmtId="0" fontId="0" fillId="0" borderId="7" xfId="0" applyBorder="1"/>
    <xf numFmtId="4" fontId="0" fillId="0" borderId="7" xfId="0" applyNumberFormat="1" applyBorder="1"/>
    <xf numFmtId="4" fontId="0" fillId="0" borderId="5" xfId="0" applyNumberFormat="1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3" borderId="2" xfId="0" applyFill="1" applyBorder="1"/>
    <xf numFmtId="0" fontId="0" fillId="3" borderId="6" xfId="0" applyFill="1" applyBorder="1"/>
    <xf numFmtId="4" fontId="0" fillId="3" borderId="3" xfId="0" applyNumberFormat="1" applyFill="1" applyBorder="1"/>
    <xf numFmtId="4" fontId="0" fillId="4" borderId="3" xfId="0" applyNumberFormat="1" applyFill="1" applyBorder="1"/>
    <xf numFmtId="4" fontId="0" fillId="4" borderId="5" xfId="0" applyNumberFormat="1" applyFill="1" applyBorder="1"/>
    <xf numFmtId="0" fontId="0" fillId="0" borderId="3" xfId="0" applyBorder="1"/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3" xfId="0" applyFill="1" applyBorder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5" fillId="2" borderId="3" xfId="0" applyNumberFormat="1" applyFont="1" applyFill="1" applyBorder="1"/>
    <xf numFmtId="4" fontId="0" fillId="2" borderId="3" xfId="0" applyNumberFormat="1" applyFill="1" applyBorder="1"/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/>
    <xf numFmtId="4" fontId="0" fillId="0" borderId="0" xfId="0" applyNumberFormat="1"/>
    <xf numFmtId="4" fontId="0" fillId="3" borderId="2" xfId="0" applyNumberFormat="1" applyFill="1" applyBorder="1"/>
    <xf numFmtId="4" fontId="4" fillId="0" borderId="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9" xfId="0" applyFont="1" applyBorder="1"/>
    <xf numFmtId="4" fontId="7" fillId="4" borderId="3" xfId="0" applyNumberFormat="1" applyFont="1" applyFill="1" applyBorder="1"/>
    <xf numFmtId="4" fontId="7" fillId="4" borderId="5" xfId="0" applyNumberFormat="1" applyFont="1" applyFill="1" applyBorder="1"/>
    <xf numFmtId="0" fontId="8" fillId="0" borderId="8" xfId="0" applyFont="1" applyBorder="1" applyAlignment="1">
      <alignment horizontal="center"/>
    </xf>
    <xf numFmtId="4" fontId="7" fillId="4" borderId="5" xfId="0" applyNumberFormat="1" applyFont="1" applyFill="1" applyBorder="1" applyAlignment="1">
      <alignment horizontal="right"/>
    </xf>
    <xf numFmtId="0" fontId="0" fillId="3" borderId="4" xfId="0" applyFill="1" applyBorder="1"/>
    <xf numFmtId="0" fontId="0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4" fontId="0" fillId="4" borderId="2" xfId="0" applyNumberFormat="1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center"/>
    </xf>
    <xf numFmtId="4" fontId="0" fillId="0" borderId="17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" fillId="0" borderId="8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4" fillId="2" borderId="5" xfId="0" applyNumberFormat="1" applyFont="1" applyFill="1" applyBorder="1"/>
    <xf numFmtId="4" fontId="4" fillId="0" borderId="5" xfId="0" applyNumberFormat="1" applyFont="1" applyBorder="1"/>
    <xf numFmtId="0" fontId="1" fillId="0" borderId="18" xfId="0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0" fillId="0" borderId="19" xfId="0" applyNumberFormat="1" applyBorder="1"/>
    <xf numFmtId="0" fontId="0" fillId="0" borderId="19" xfId="0" applyBorder="1"/>
    <xf numFmtId="0" fontId="0" fillId="0" borderId="18" xfId="0" applyBorder="1"/>
    <xf numFmtId="0" fontId="1" fillId="0" borderId="13" xfId="0" applyFont="1" applyBorder="1"/>
    <xf numFmtId="0" fontId="1" fillId="2" borderId="8" xfId="0" applyFont="1" applyFill="1" applyBorder="1"/>
    <xf numFmtId="0" fontId="1" fillId="0" borderId="14" xfId="0" applyFont="1" applyBorder="1"/>
    <xf numFmtId="0" fontId="1" fillId="2" borderId="9" xfId="0" applyFont="1" applyFill="1" applyBorder="1"/>
    <xf numFmtId="4" fontId="0" fillId="0" borderId="4" xfId="0" applyNumberFormat="1" applyFont="1" applyBorder="1" applyAlignment="1">
      <alignment horizontal="right"/>
    </xf>
    <xf numFmtId="4" fontId="0" fillId="4" borderId="5" xfId="0" applyNumberFormat="1" applyFill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D8D8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A42" sqref="A42"/>
    </sheetView>
  </sheetViews>
  <sheetFormatPr baseColWidth="10" defaultColWidth="8.83203125" defaultRowHeight="15" x14ac:dyDescent="0.2"/>
  <cols>
    <col min="1" max="1" width="15.83203125" customWidth="1"/>
    <col min="2" max="2" width="9.83203125" customWidth="1"/>
    <col min="3" max="3" width="11.6640625" customWidth="1"/>
    <col min="4" max="4" width="4.83203125" customWidth="1"/>
    <col min="5" max="5" width="11.6640625" customWidth="1"/>
    <col min="6" max="6" width="5.1640625" customWidth="1"/>
    <col min="7" max="7" width="11.6640625" customWidth="1"/>
    <col min="8" max="8" width="4.83203125" customWidth="1"/>
    <col min="9" max="9" width="11.6640625" customWidth="1"/>
    <col min="10" max="10" width="11.1640625" customWidth="1"/>
    <col min="14" max="14" width="16" customWidth="1"/>
  </cols>
  <sheetData>
    <row r="1" spans="1:14" x14ac:dyDescent="0.2">
      <c r="A1" s="87" t="s">
        <v>31</v>
      </c>
      <c r="B1" s="89"/>
      <c r="C1" s="43"/>
      <c r="D1" s="43"/>
      <c r="E1" s="24"/>
    </row>
    <row r="2" spans="1:14" x14ac:dyDescent="0.2">
      <c r="A2" s="88" t="s">
        <v>30</v>
      </c>
      <c r="B2" s="90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30"/>
      <c r="B3" s="30"/>
      <c r="C3" s="30"/>
      <c r="D3" s="30"/>
      <c r="E3" s="59"/>
      <c r="F3" s="30"/>
      <c r="G3" s="14"/>
      <c r="H3" s="30"/>
      <c r="I3" s="15"/>
      <c r="J3" s="4"/>
      <c r="K3" s="4"/>
      <c r="L3" s="4"/>
      <c r="M3" s="4"/>
      <c r="N3" s="4"/>
    </row>
    <row r="4" spans="1:14" ht="16" thickBot="1" x14ac:dyDescent="0.25">
      <c r="A4" s="42" t="s">
        <v>21</v>
      </c>
      <c r="B4" s="64">
        <v>2016</v>
      </c>
      <c r="C4" s="65">
        <v>2017</v>
      </c>
      <c r="D4" s="39"/>
      <c r="E4" s="66">
        <v>2018</v>
      </c>
      <c r="F4" s="40"/>
      <c r="G4" s="66">
        <v>2019</v>
      </c>
      <c r="H4" s="41"/>
      <c r="I4" s="66">
        <v>2020</v>
      </c>
    </row>
    <row r="5" spans="1:14" ht="16" thickTop="1" x14ac:dyDescent="0.2">
      <c r="A5" s="9" t="s">
        <v>0</v>
      </c>
      <c r="B5" s="26"/>
      <c r="C5" s="91">
        <v>5000</v>
      </c>
      <c r="D5" s="32">
        <v>1</v>
      </c>
      <c r="E5" s="7">
        <v>5000</v>
      </c>
      <c r="F5" s="13">
        <v>1</v>
      </c>
      <c r="G5" s="7">
        <v>5000</v>
      </c>
      <c r="H5" s="8">
        <v>1</v>
      </c>
      <c r="I5" s="7">
        <v>5000</v>
      </c>
    </row>
    <row r="6" spans="1:14" x14ac:dyDescent="0.2">
      <c r="A6" s="11" t="s">
        <v>1</v>
      </c>
      <c r="B6" s="27"/>
      <c r="C6" s="60">
        <v>0</v>
      </c>
      <c r="D6" s="31">
        <v>0</v>
      </c>
      <c r="E6" s="3"/>
      <c r="F6" s="22">
        <v>1</v>
      </c>
      <c r="G6" s="3">
        <v>5000</v>
      </c>
      <c r="H6" s="10">
        <v>0</v>
      </c>
      <c r="I6" s="3">
        <v>0</v>
      </c>
    </row>
    <row r="7" spans="1:14" x14ac:dyDescent="0.2">
      <c r="A7" s="11" t="s">
        <v>2</v>
      </c>
      <c r="B7" s="27"/>
      <c r="C7" s="60">
        <v>0</v>
      </c>
      <c r="D7" s="31">
        <v>0</v>
      </c>
      <c r="E7" s="3"/>
      <c r="F7" s="22">
        <v>0</v>
      </c>
      <c r="G7" s="3">
        <v>0</v>
      </c>
      <c r="H7" s="10">
        <v>3</v>
      </c>
      <c r="I7" s="3">
        <v>6000</v>
      </c>
    </row>
    <row r="8" spans="1:14" x14ac:dyDescent="0.2">
      <c r="A8" s="11" t="s">
        <v>3</v>
      </c>
      <c r="B8" s="27"/>
      <c r="C8" s="60">
        <v>3000</v>
      </c>
      <c r="D8" s="31">
        <v>9</v>
      </c>
      <c r="E8" s="3">
        <v>9000</v>
      </c>
      <c r="F8" s="22">
        <v>14</v>
      </c>
      <c r="G8" s="3">
        <v>14000</v>
      </c>
      <c r="H8" s="10">
        <v>16</v>
      </c>
      <c r="I8" s="3">
        <v>16000</v>
      </c>
    </row>
    <row r="9" spans="1:14" ht="16" thickBot="1" x14ac:dyDescent="0.25">
      <c r="A9" s="67" t="s">
        <v>4</v>
      </c>
      <c r="B9" s="68"/>
      <c r="C9" s="69">
        <v>1000</v>
      </c>
      <c r="D9" s="70">
        <v>9</v>
      </c>
      <c r="E9" s="71">
        <v>4500</v>
      </c>
      <c r="F9" s="72">
        <v>13</v>
      </c>
      <c r="G9" s="71">
        <v>6750</v>
      </c>
      <c r="H9" s="73">
        <v>13</v>
      </c>
      <c r="I9" s="71">
        <v>6500</v>
      </c>
    </row>
    <row r="10" spans="1:14" x14ac:dyDescent="0.2">
      <c r="A10" s="2"/>
      <c r="B10" s="28"/>
      <c r="C10" s="92">
        <f>SUM(C5:C9)</f>
        <v>9000</v>
      </c>
      <c r="D10" s="33"/>
      <c r="E10" s="18">
        <f>SUM(E5:E9)</f>
        <v>18500</v>
      </c>
      <c r="F10" s="5"/>
      <c r="G10" s="18">
        <f>SUM(G5:G9)</f>
        <v>30750</v>
      </c>
      <c r="I10" s="18">
        <f>SUM(I5:I9)</f>
        <v>33500</v>
      </c>
    </row>
    <row r="11" spans="1:14" x14ac:dyDescent="0.2">
      <c r="A11" s="2"/>
      <c r="B11" s="28"/>
      <c r="C11" s="61"/>
      <c r="D11" s="28"/>
      <c r="E11" s="6"/>
      <c r="F11" s="5"/>
      <c r="G11" s="6"/>
      <c r="I11" s="6"/>
    </row>
    <row r="12" spans="1:14" x14ac:dyDescent="0.2">
      <c r="A12" s="34" t="s">
        <v>5</v>
      </c>
      <c r="B12" s="27"/>
      <c r="C12" s="93">
        <v>2625</v>
      </c>
      <c r="D12" s="35">
        <v>21</v>
      </c>
      <c r="E12" s="3">
        <v>5248</v>
      </c>
      <c r="F12" s="35" t="s">
        <v>34</v>
      </c>
      <c r="G12" s="3">
        <v>7283</v>
      </c>
      <c r="H12" s="36" t="s">
        <v>35</v>
      </c>
      <c r="I12" s="3">
        <v>7475</v>
      </c>
    </row>
    <row r="13" spans="1:14" x14ac:dyDescent="0.2">
      <c r="A13" s="11" t="s">
        <v>6</v>
      </c>
      <c r="B13" s="27"/>
      <c r="C13" s="93">
        <v>2705</v>
      </c>
      <c r="D13" s="27"/>
      <c r="E13" s="3">
        <v>7660</v>
      </c>
      <c r="F13" s="19"/>
      <c r="G13" s="3">
        <v>7395</v>
      </c>
      <c r="H13" s="1"/>
      <c r="I13" s="3">
        <v>0</v>
      </c>
    </row>
    <row r="14" spans="1:14" x14ac:dyDescent="0.2">
      <c r="A14" s="11" t="s">
        <v>7</v>
      </c>
      <c r="B14" s="27"/>
      <c r="C14" s="93">
        <v>1300</v>
      </c>
      <c r="D14" s="27"/>
      <c r="E14" s="3">
        <v>1785</v>
      </c>
      <c r="F14" s="19"/>
      <c r="G14" s="3">
        <v>1930</v>
      </c>
      <c r="H14" s="1"/>
      <c r="I14" s="3">
        <v>557</v>
      </c>
    </row>
    <row r="15" spans="1:14" x14ac:dyDescent="0.2">
      <c r="A15" s="11" t="s">
        <v>8</v>
      </c>
      <c r="B15" s="27"/>
      <c r="C15" s="93">
        <v>6845</v>
      </c>
      <c r="D15" s="35">
        <v>26</v>
      </c>
      <c r="E15" s="3">
        <v>8400</v>
      </c>
      <c r="F15" s="35">
        <v>26</v>
      </c>
      <c r="G15" s="3">
        <v>8400</v>
      </c>
      <c r="H15" s="36">
        <v>27</v>
      </c>
      <c r="I15" s="3">
        <v>8400</v>
      </c>
    </row>
    <row r="16" spans="1:14" ht="16" thickBot="1" x14ac:dyDescent="0.25">
      <c r="A16" s="67" t="s">
        <v>9</v>
      </c>
      <c r="B16" s="68"/>
      <c r="C16" s="68"/>
      <c r="D16" s="68" t="s">
        <v>27</v>
      </c>
      <c r="E16" s="71">
        <v>2385</v>
      </c>
      <c r="F16" s="74"/>
      <c r="G16" s="71">
        <v>1270</v>
      </c>
      <c r="H16" s="75"/>
      <c r="I16" s="71">
        <v>6440</v>
      </c>
    </row>
    <row r="17" spans="1:10" x14ac:dyDescent="0.2">
      <c r="A17" s="2"/>
      <c r="B17" s="28"/>
      <c r="C17" s="92">
        <f>SUM(C12:C16)</f>
        <v>13475</v>
      </c>
      <c r="D17" s="28"/>
      <c r="E17" s="18">
        <f>SUM(E12:E16)</f>
        <v>25478</v>
      </c>
      <c r="F17" s="5"/>
      <c r="G17" s="18">
        <f>SUM(G12:G16)</f>
        <v>26278</v>
      </c>
      <c r="I17" s="18">
        <f>SUM(I12:I16)</f>
        <v>22872</v>
      </c>
    </row>
    <row r="18" spans="1:10" x14ac:dyDescent="0.2">
      <c r="A18" s="2"/>
      <c r="B18" s="28"/>
      <c r="C18" s="2"/>
      <c r="D18" s="28"/>
      <c r="E18" s="6"/>
      <c r="F18" s="5"/>
      <c r="G18" s="6"/>
      <c r="I18" s="6"/>
    </row>
    <row r="19" spans="1:10" x14ac:dyDescent="0.2">
      <c r="A19" s="25" t="s">
        <v>10</v>
      </c>
      <c r="B19" s="62">
        <v>10229</v>
      </c>
      <c r="C19" s="63">
        <v>23475</v>
      </c>
      <c r="D19" s="29"/>
      <c r="E19" s="17">
        <f>SUM(E10+E17)</f>
        <v>43978</v>
      </c>
      <c r="F19" s="19"/>
      <c r="G19" s="17">
        <f>SUM(G10+G17)</f>
        <v>57028</v>
      </c>
      <c r="H19" s="1"/>
      <c r="I19" s="17">
        <f>SUM(I10+I17)</f>
        <v>56372</v>
      </c>
    </row>
    <row r="20" spans="1:10" x14ac:dyDescent="0.2">
      <c r="B20" s="45"/>
      <c r="D20" s="5"/>
      <c r="E20" s="6"/>
      <c r="F20" s="5"/>
      <c r="G20" s="6"/>
      <c r="I20" s="6"/>
    </row>
    <row r="21" spans="1:10" x14ac:dyDescent="0.2">
      <c r="A21" s="14"/>
      <c r="B21" s="46"/>
      <c r="C21" s="14"/>
      <c r="D21" s="30"/>
      <c r="E21" s="16"/>
      <c r="F21" s="30"/>
      <c r="G21" s="16"/>
      <c r="H21" s="14"/>
      <c r="I21" s="16"/>
    </row>
    <row r="22" spans="1:10" ht="16" thickBot="1" x14ac:dyDescent="0.25">
      <c r="A22" s="48" t="s">
        <v>28</v>
      </c>
      <c r="B22" s="47"/>
      <c r="C22" s="52"/>
      <c r="D22" s="5"/>
      <c r="E22" s="6"/>
      <c r="F22" s="5"/>
      <c r="G22" s="6"/>
      <c r="I22" s="6"/>
    </row>
    <row r="23" spans="1:10" ht="16" thickTop="1" x14ac:dyDescent="0.2">
      <c r="A23" s="9" t="s">
        <v>20</v>
      </c>
      <c r="B23" s="49"/>
      <c r="C23" s="26"/>
      <c r="D23" s="27"/>
      <c r="E23" s="3">
        <v>0</v>
      </c>
      <c r="F23" s="19"/>
      <c r="G23" s="3">
        <v>0</v>
      </c>
      <c r="H23" s="1"/>
      <c r="I23" s="3">
        <v>1893</v>
      </c>
    </row>
    <row r="24" spans="1:10" x14ac:dyDescent="0.2">
      <c r="A24" s="11" t="s">
        <v>11</v>
      </c>
      <c r="B24" s="49"/>
      <c r="C24" s="26"/>
      <c r="D24" s="26"/>
      <c r="E24" s="7">
        <v>519.62</v>
      </c>
      <c r="F24" s="5"/>
      <c r="G24" s="7">
        <v>165.47</v>
      </c>
      <c r="H24" s="12"/>
      <c r="I24" s="7">
        <v>951.44</v>
      </c>
    </row>
    <row r="25" spans="1:10" x14ac:dyDescent="0.2">
      <c r="A25" s="11" t="s">
        <v>12</v>
      </c>
      <c r="B25" s="50"/>
      <c r="C25" s="27"/>
      <c r="D25" s="27"/>
      <c r="E25" s="3">
        <v>1643.6</v>
      </c>
      <c r="F25" s="5"/>
      <c r="G25" s="3">
        <v>1497.16</v>
      </c>
      <c r="H25" s="1"/>
      <c r="I25" s="3">
        <v>770.08</v>
      </c>
    </row>
    <row r="26" spans="1:10" x14ac:dyDescent="0.2">
      <c r="A26" s="11" t="s">
        <v>32</v>
      </c>
      <c r="B26" s="50"/>
      <c r="C26" s="27"/>
      <c r="D26" s="27"/>
      <c r="E26" s="3">
        <v>0</v>
      </c>
      <c r="F26" s="5"/>
      <c r="G26" s="3">
        <v>0</v>
      </c>
      <c r="H26" s="1"/>
      <c r="I26" s="3">
        <v>0</v>
      </c>
    </row>
    <row r="27" spans="1:10" x14ac:dyDescent="0.2">
      <c r="A27" s="11" t="s">
        <v>13</v>
      </c>
      <c r="B27" s="50"/>
      <c r="C27" s="27"/>
      <c r="D27" s="27"/>
      <c r="E27" s="3">
        <v>580</v>
      </c>
      <c r="F27" s="5"/>
      <c r="G27" s="3">
        <v>545</v>
      </c>
      <c r="H27" s="1"/>
      <c r="I27" s="3">
        <v>0</v>
      </c>
    </row>
    <row r="28" spans="1:10" x14ac:dyDescent="0.2">
      <c r="A28" s="11" t="s">
        <v>14</v>
      </c>
      <c r="B28" s="50"/>
      <c r="C28" s="27"/>
      <c r="D28" s="27"/>
      <c r="E28" s="3">
        <v>5240</v>
      </c>
      <c r="F28" s="5"/>
      <c r="G28" s="3">
        <v>5100</v>
      </c>
      <c r="H28" s="1"/>
      <c r="I28" s="3">
        <v>4730</v>
      </c>
    </row>
    <row r="29" spans="1:10" x14ac:dyDescent="0.2">
      <c r="A29" s="11" t="s">
        <v>15</v>
      </c>
      <c r="B29" s="50"/>
      <c r="C29" s="27"/>
      <c r="D29" s="27"/>
      <c r="E29" s="3">
        <v>800</v>
      </c>
      <c r="F29" s="5"/>
      <c r="G29" s="3">
        <v>852</v>
      </c>
      <c r="H29" s="1"/>
      <c r="I29" s="3">
        <v>3601</v>
      </c>
    </row>
    <row r="30" spans="1:10" x14ac:dyDescent="0.2">
      <c r="A30" s="11" t="s">
        <v>24</v>
      </c>
      <c r="B30" s="50"/>
      <c r="C30" s="27"/>
      <c r="D30" s="27"/>
      <c r="E30" s="3">
        <v>0</v>
      </c>
      <c r="F30" s="5"/>
      <c r="G30" s="3">
        <v>0</v>
      </c>
      <c r="H30" s="1"/>
      <c r="I30" s="3">
        <v>222.68</v>
      </c>
    </row>
    <row r="31" spans="1:10" x14ac:dyDescent="0.2">
      <c r="A31" s="11" t="s">
        <v>16</v>
      </c>
      <c r="B31" s="50"/>
      <c r="C31" s="27"/>
      <c r="D31" s="27"/>
      <c r="E31" s="3">
        <v>0</v>
      </c>
      <c r="F31" s="5"/>
      <c r="G31" s="3">
        <v>682.5</v>
      </c>
      <c r="H31" s="1"/>
      <c r="I31" s="3">
        <v>98.6</v>
      </c>
      <c r="J31" s="24" t="s">
        <v>27</v>
      </c>
    </row>
    <row r="32" spans="1:10" x14ac:dyDescent="0.2">
      <c r="A32" s="11" t="s">
        <v>17</v>
      </c>
      <c r="B32" s="50"/>
      <c r="C32" s="27"/>
      <c r="D32" s="27"/>
      <c r="E32" s="3">
        <v>375</v>
      </c>
      <c r="F32" s="5"/>
      <c r="G32" s="3">
        <v>375</v>
      </c>
      <c r="H32" s="1"/>
      <c r="I32" s="3">
        <v>720</v>
      </c>
    </row>
    <row r="33" spans="1:9" ht="16" thickBot="1" x14ac:dyDescent="0.25">
      <c r="A33" s="81" t="s">
        <v>18</v>
      </c>
      <c r="B33" s="82"/>
      <c r="C33" s="83"/>
      <c r="D33" s="83"/>
      <c r="E33" s="84">
        <v>280</v>
      </c>
      <c r="F33" s="85"/>
      <c r="G33" s="84">
        <v>100</v>
      </c>
      <c r="H33" s="86"/>
      <c r="I33" s="84">
        <v>140</v>
      </c>
    </row>
    <row r="34" spans="1:9" x14ac:dyDescent="0.2">
      <c r="A34" s="76" t="s">
        <v>22</v>
      </c>
      <c r="B34" s="77">
        <v>3863</v>
      </c>
      <c r="C34" s="77">
        <v>3051</v>
      </c>
      <c r="D34" s="78"/>
      <c r="E34" s="79">
        <f>SUM(E24:E33)</f>
        <v>9438.2199999999993</v>
      </c>
      <c r="F34" s="5"/>
      <c r="G34" s="79">
        <f>SUM(G24:G33)</f>
        <v>9317.130000000001</v>
      </c>
      <c r="I34" s="80">
        <f>SUM(I23:I33)</f>
        <v>13126.800000000001</v>
      </c>
    </row>
    <row r="35" spans="1:9" x14ac:dyDescent="0.2">
      <c r="B35" s="6"/>
      <c r="C35" s="5"/>
      <c r="D35" s="5"/>
      <c r="E35" s="5"/>
      <c r="F35" s="5"/>
      <c r="G35" s="5"/>
      <c r="I35" s="6"/>
    </row>
    <row r="36" spans="1:9" x14ac:dyDescent="0.2">
      <c r="A36" s="11" t="s">
        <v>19</v>
      </c>
      <c r="B36" s="17">
        <f>SUM(B19-B34)</f>
        <v>6366</v>
      </c>
      <c r="C36" s="17">
        <f>SUM(C19-C34)</f>
        <v>20424</v>
      </c>
      <c r="D36" s="27"/>
      <c r="E36" s="17">
        <f>SUM(E19-E34)</f>
        <v>34539.78</v>
      </c>
      <c r="F36" s="5"/>
      <c r="G36" s="17">
        <f>SUM(G19-G34)</f>
        <v>47710.869999999995</v>
      </c>
      <c r="H36" s="1"/>
      <c r="I36" s="17">
        <f>SUM(I19-I34)</f>
        <v>43245.2</v>
      </c>
    </row>
    <row r="37" spans="1:9" x14ac:dyDescent="0.2">
      <c r="A37" s="21" t="s">
        <v>23</v>
      </c>
      <c r="B37" s="51"/>
      <c r="C37" s="20"/>
      <c r="D37" s="27"/>
      <c r="E37" s="37"/>
      <c r="F37" s="5"/>
      <c r="G37" s="38"/>
      <c r="H37" s="1" t="s">
        <v>33</v>
      </c>
      <c r="I37" s="3">
        <v>98.6</v>
      </c>
    </row>
    <row r="38" spans="1:9" x14ac:dyDescent="0.2">
      <c r="A38" s="21" t="s">
        <v>23</v>
      </c>
      <c r="B38" s="51"/>
      <c r="C38" s="20"/>
      <c r="D38" s="20"/>
      <c r="E38" s="19" t="s">
        <v>27</v>
      </c>
      <c r="F38" s="5"/>
      <c r="G38" s="19">
        <v>0</v>
      </c>
      <c r="H38" s="22" t="s">
        <v>25</v>
      </c>
      <c r="I38" s="3">
        <v>4321</v>
      </c>
    </row>
    <row r="39" spans="1:9" x14ac:dyDescent="0.2">
      <c r="A39" s="21" t="s">
        <v>23</v>
      </c>
      <c r="B39" s="51"/>
      <c r="C39" s="20"/>
      <c r="D39" s="20"/>
      <c r="E39" s="19" t="s">
        <v>27</v>
      </c>
      <c r="F39" s="5"/>
      <c r="G39" s="19">
        <v>0</v>
      </c>
      <c r="H39" s="22" t="s">
        <v>26</v>
      </c>
      <c r="I39" s="3">
        <v>222.68</v>
      </c>
    </row>
    <row r="40" spans="1:9" ht="19" x14ac:dyDescent="0.25">
      <c r="A40" s="57" t="s">
        <v>29</v>
      </c>
      <c r="B40" s="58">
        <v>6366</v>
      </c>
      <c r="C40" s="58">
        <v>20424</v>
      </c>
      <c r="D40" s="23"/>
      <c r="E40" s="56">
        <f>E36</f>
        <v>34539.78</v>
      </c>
      <c r="F40" s="53"/>
      <c r="G40" s="56">
        <f>G36</f>
        <v>47710.869999999995</v>
      </c>
      <c r="H40" s="54"/>
      <c r="I40" s="55">
        <f>SUM(I36:I38)</f>
        <v>47664.799999999996</v>
      </c>
    </row>
    <row r="41" spans="1:9" x14ac:dyDescent="0.2">
      <c r="F41" s="24"/>
    </row>
    <row r="42" spans="1:9" x14ac:dyDescent="0.2">
      <c r="A42" s="94" t="s">
        <v>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2021-02-25T18:09:47Z</cp:lastPrinted>
  <dcterms:created xsi:type="dcterms:W3CDTF">2020-09-02T21:02:25Z</dcterms:created>
  <dcterms:modified xsi:type="dcterms:W3CDTF">2021-03-04T19:48:33Z</dcterms:modified>
</cp:coreProperties>
</file>